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j\SOLA\19-20\Info2\Saaty\"/>
    </mc:Choice>
  </mc:AlternateContent>
  <bookViews>
    <workbookView xWindow="0" yWindow="132" windowWidth="22980" windowHeight="100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4" i="1" l="1"/>
  <c r="E33" i="1"/>
  <c r="E32" i="1"/>
  <c r="D29" i="1" l="1"/>
  <c r="H27" i="1" s="1"/>
  <c r="D23" i="1"/>
  <c r="H22" i="1" s="1"/>
  <c r="D17" i="1"/>
  <c r="H15" i="1" s="1"/>
  <c r="H14" i="1" l="1"/>
  <c r="H26" i="1"/>
  <c r="H16" i="1"/>
  <c r="H28" i="1"/>
  <c r="H29" i="1" s="1"/>
  <c r="H17" i="1"/>
  <c r="H21" i="1"/>
  <c r="H20" i="1"/>
  <c r="D11" i="1"/>
  <c r="H10" i="1" s="1"/>
  <c r="H23" i="1" l="1"/>
  <c r="H9" i="1"/>
  <c r="H8" i="1"/>
  <c r="C28" i="1"/>
  <c r="B28" i="1"/>
  <c r="B27" i="1"/>
  <c r="C22" i="1"/>
  <c r="B22" i="1"/>
  <c r="B21" i="1"/>
  <c r="C16" i="1"/>
  <c r="B16" i="1"/>
  <c r="B15" i="1"/>
  <c r="C10" i="1"/>
  <c r="B10" i="1"/>
  <c r="B9" i="1"/>
  <c r="H11" i="1" l="1"/>
  <c r="B23" i="1"/>
  <c r="F20" i="1" s="1"/>
  <c r="C23" i="1"/>
  <c r="G22" i="1" s="1"/>
  <c r="B17" i="1"/>
  <c r="F14" i="1" s="1"/>
  <c r="C17" i="1"/>
  <c r="G16" i="1" s="1"/>
  <c r="F22" i="1"/>
  <c r="B29" i="1"/>
  <c r="F26" i="1" s="1"/>
  <c r="C29" i="1"/>
  <c r="B11" i="1"/>
  <c r="F8" i="1" s="1"/>
  <c r="C11" i="1"/>
  <c r="J22" i="1" l="1"/>
  <c r="F28" i="1"/>
  <c r="F10" i="1"/>
  <c r="F11" i="1" s="1"/>
  <c r="F9" i="1"/>
  <c r="F27" i="1"/>
  <c r="G26" i="1"/>
  <c r="J26" i="1" s="1"/>
  <c r="G27" i="1"/>
  <c r="J27" i="1"/>
  <c r="G28" i="1"/>
  <c r="F29" i="1"/>
  <c r="G14" i="1"/>
  <c r="G15" i="1"/>
  <c r="F15" i="1"/>
  <c r="G21" i="1"/>
  <c r="G20" i="1"/>
  <c r="F21" i="1"/>
  <c r="F23" i="1" s="1"/>
  <c r="F16" i="1"/>
  <c r="J16" i="1" s="1"/>
  <c r="G9" i="1"/>
  <c r="G8" i="1"/>
  <c r="G10" i="1"/>
  <c r="J10" i="1" l="1"/>
  <c r="J28" i="1"/>
  <c r="L26" i="1" s="1"/>
  <c r="J9" i="1"/>
  <c r="G11" i="1"/>
  <c r="G23" i="1"/>
  <c r="F17" i="1"/>
  <c r="G17" i="1"/>
  <c r="J14" i="1"/>
  <c r="J21" i="1"/>
  <c r="J15" i="1"/>
  <c r="J20" i="1"/>
  <c r="G29" i="1"/>
  <c r="J8" i="1"/>
  <c r="L14" i="1" l="1"/>
  <c r="L15" i="1"/>
  <c r="L16" i="1"/>
  <c r="L27" i="1"/>
  <c r="M27" i="1" s="1"/>
  <c r="L20" i="1"/>
  <c r="L21" i="1"/>
  <c r="L22" i="1"/>
  <c r="L28" i="1"/>
  <c r="M28" i="1" s="1"/>
  <c r="M26" i="1"/>
  <c r="M14" i="1"/>
  <c r="M20" i="1"/>
  <c r="M15" i="1"/>
  <c r="M22" i="1"/>
  <c r="M16" i="1"/>
  <c r="M21" i="1"/>
  <c r="L8" i="1"/>
  <c r="M8" i="1" s="1"/>
  <c r="L9" i="1"/>
  <c r="M9" i="1" s="1"/>
  <c r="L10" i="1"/>
  <c r="M10" i="1" s="1"/>
  <c r="M17" i="1" l="1"/>
  <c r="N17" i="1" s="1"/>
  <c r="O17" i="1" s="1"/>
  <c r="P17" i="1" s="1"/>
  <c r="M23" i="1"/>
  <c r="N23" i="1" s="1"/>
  <c r="O23" i="1" s="1"/>
  <c r="P23" i="1" s="1"/>
  <c r="M29" i="1"/>
  <c r="N29" i="1" s="1"/>
  <c r="O29" i="1" s="1"/>
  <c r="P29" i="1" s="1"/>
  <c r="M11" i="1"/>
  <c r="N11" i="1" s="1"/>
  <c r="O11" i="1" s="1"/>
  <c r="P11" i="1" s="1"/>
</calcChain>
</file>

<file path=xl/sharedStrings.xml><?xml version="1.0" encoding="utf-8"?>
<sst xmlns="http://schemas.openxmlformats.org/spreadsheetml/2006/main" count="46" uniqueCount="21">
  <si>
    <t>Lepota</t>
  </si>
  <si>
    <t>L - Lepota</t>
  </si>
  <si>
    <t>I - Inteligenca</t>
  </si>
  <si>
    <t>L</t>
  </si>
  <si>
    <t>I</t>
  </si>
  <si>
    <t>K</t>
  </si>
  <si>
    <t>Kriteriji:</t>
  </si>
  <si>
    <t>M1</t>
  </si>
  <si>
    <t>M2</t>
  </si>
  <si>
    <t>M3</t>
  </si>
  <si>
    <t>Inteligenca</t>
  </si>
  <si>
    <t>Izbor žene / moža</t>
  </si>
  <si>
    <t>K - Karakter</t>
  </si>
  <si>
    <t>Karakter</t>
  </si>
  <si>
    <t>w</t>
  </si>
  <si>
    <t>Aw</t>
  </si>
  <si>
    <t>lambda</t>
  </si>
  <si>
    <t>CI</t>
  </si>
  <si>
    <t>CI/CR</t>
  </si>
  <si>
    <t>P</t>
  </si>
  <si>
    <t>Najboljša je rešitev 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</si>
</sst>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2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2" fillId="0" borderId="0" xfId="0" applyFont="1"/>
    <xf numFmtId="12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topLeftCell="A10" zoomScale="85" zoomScaleNormal="85" workbookViewId="0">
      <selection activeCell="Q16" sqref="Q16"/>
    </sheetView>
  </sheetViews>
  <sheetFormatPr defaultRowHeight="14.4" x14ac:dyDescent="0.3"/>
  <cols>
    <col min="2" max="2" width="8.88671875" customWidth="1"/>
  </cols>
  <sheetData>
    <row r="1" spans="1:16" x14ac:dyDescent="0.3">
      <c r="A1" s="4" t="s">
        <v>11</v>
      </c>
    </row>
    <row r="2" spans="1:16" x14ac:dyDescent="0.3">
      <c r="A2" t="s">
        <v>6</v>
      </c>
    </row>
    <row r="3" spans="1:16" x14ac:dyDescent="0.3">
      <c r="B3" t="s">
        <v>1</v>
      </c>
    </row>
    <row r="4" spans="1:16" x14ac:dyDescent="0.3">
      <c r="B4" t="s">
        <v>2</v>
      </c>
    </row>
    <row r="5" spans="1:16" x14ac:dyDescent="0.3">
      <c r="B5" t="s">
        <v>12</v>
      </c>
    </row>
    <row r="7" spans="1:16" x14ac:dyDescent="0.3">
      <c r="A7" s="3"/>
      <c r="B7" s="3" t="s">
        <v>3</v>
      </c>
      <c r="C7" s="3" t="s">
        <v>4</v>
      </c>
      <c r="D7" s="3" t="s">
        <v>5</v>
      </c>
      <c r="F7" s="6"/>
      <c r="J7" t="s">
        <v>14</v>
      </c>
      <c r="L7" t="s">
        <v>15</v>
      </c>
    </row>
    <row r="8" spans="1:16" x14ac:dyDescent="0.3">
      <c r="A8" s="2" t="s">
        <v>3</v>
      </c>
      <c r="B8" s="1">
        <v>1</v>
      </c>
      <c r="C8" s="1">
        <v>3</v>
      </c>
      <c r="D8" s="1">
        <v>5</v>
      </c>
      <c r="F8" s="7">
        <f>B8/B$11</f>
        <v>0.65217391304347827</v>
      </c>
      <c r="G8" s="7">
        <f t="shared" ref="G8:H8" si="0">C8/C$11</f>
        <v>0.6923076923076924</v>
      </c>
      <c r="H8" s="7">
        <f t="shared" si="0"/>
        <v>0.55555555555555558</v>
      </c>
      <c r="J8" s="7">
        <f>AVERAGE(F8:H8)</f>
        <v>0.63334572030224201</v>
      </c>
      <c r="L8" s="7">
        <f>B8*J$8+C8*J$9+D8*J$10</f>
        <v>1.9456212064907716</v>
      </c>
      <c r="M8">
        <f>L8/J8</f>
        <v>3.0719734011343633</v>
      </c>
    </row>
    <row r="9" spans="1:16" x14ac:dyDescent="0.3">
      <c r="A9" s="2" t="s">
        <v>4</v>
      </c>
      <c r="B9" s="1">
        <f>1/C8</f>
        <v>0.33333333333333331</v>
      </c>
      <c r="C9" s="1">
        <v>1</v>
      </c>
      <c r="D9" s="1">
        <v>3</v>
      </c>
      <c r="F9" s="7">
        <f t="shared" ref="F9:F10" si="1">B9/B$11</f>
        <v>0.21739130434782608</v>
      </c>
      <c r="G9" s="7">
        <f t="shared" ref="G9:G10" si="2">C9/C$11</f>
        <v>0.23076923076923078</v>
      </c>
      <c r="H9" s="7">
        <f t="shared" ref="H9:H10" si="3">D9/D$11</f>
        <v>0.33333333333333331</v>
      </c>
      <c r="J9" s="7">
        <f t="shared" ref="J9:J10" si="4">AVERAGE(F9:H9)</f>
        <v>0.26049795615013011</v>
      </c>
      <c r="L9" s="7">
        <f t="shared" ref="L9:L10" si="5">B9*J$8+C9*J$9+D9*J$10</f>
        <v>0.79008216689376121</v>
      </c>
      <c r="M9">
        <f t="shared" ref="M9:M10" si="6">L9/J9</f>
        <v>3.0329687747662071</v>
      </c>
    </row>
    <row r="10" spans="1:16" x14ac:dyDescent="0.3">
      <c r="A10" s="2" t="s">
        <v>5</v>
      </c>
      <c r="B10" s="1">
        <f>1/D8</f>
        <v>0.2</v>
      </c>
      <c r="C10" s="1">
        <f>1/D9</f>
        <v>0.33333333333333331</v>
      </c>
      <c r="D10" s="1">
        <v>1</v>
      </c>
      <c r="F10" s="7">
        <f t="shared" si="1"/>
        <v>0.13043478260869568</v>
      </c>
      <c r="G10" s="7">
        <f t="shared" si="2"/>
        <v>7.6923076923076927E-2</v>
      </c>
      <c r="H10" s="7">
        <f t="shared" si="3"/>
        <v>0.1111111111111111</v>
      </c>
      <c r="J10" s="7">
        <f t="shared" si="4"/>
        <v>0.1061563235476279</v>
      </c>
      <c r="L10" s="7">
        <f t="shared" si="5"/>
        <v>0.31965811965811969</v>
      </c>
      <c r="M10">
        <f t="shared" si="6"/>
        <v>3.0112018669778298</v>
      </c>
    </row>
    <row r="11" spans="1:16" x14ac:dyDescent="0.3">
      <c r="B11" s="6">
        <f>SUM(B8:B10)</f>
        <v>1.5333333333333332</v>
      </c>
      <c r="C11" s="6">
        <f t="shared" ref="C11:D11" si="7">SUM(C8:C10)</f>
        <v>4.333333333333333</v>
      </c>
      <c r="D11" s="6">
        <f t="shared" si="7"/>
        <v>9</v>
      </c>
      <c r="F11" s="7">
        <f>SUM(F8:F10)</f>
        <v>1</v>
      </c>
      <c r="G11" s="7">
        <f t="shared" ref="G11:H11" si="8">SUM(G8:G10)</f>
        <v>1</v>
      </c>
      <c r="H11" s="7">
        <f t="shared" si="8"/>
        <v>1</v>
      </c>
      <c r="M11">
        <f>SUM(M8:M10)</f>
        <v>9.1161440428783997</v>
      </c>
      <c r="N11">
        <f>M11/3</f>
        <v>3.0387146809594667</v>
      </c>
      <c r="O11">
        <f>(N11-3)/2</f>
        <v>1.9357340479733365E-2</v>
      </c>
      <c r="P11">
        <f>O11/0.58</f>
        <v>3.3374724965057528E-2</v>
      </c>
    </row>
    <row r="12" spans="1:16" x14ac:dyDescent="0.3">
      <c r="A12" s="5" t="s">
        <v>0</v>
      </c>
      <c r="N12" t="s">
        <v>16</v>
      </c>
      <c r="O12" t="s">
        <v>17</v>
      </c>
      <c r="P12" t="s">
        <v>18</v>
      </c>
    </row>
    <row r="13" spans="1:16" x14ac:dyDescent="0.3">
      <c r="A13" s="3"/>
      <c r="B13" s="3" t="s">
        <v>7</v>
      </c>
      <c r="C13" s="3" t="s">
        <v>8</v>
      </c>
      <c r="D13" s="3" t="s">
        <v>9</v>
      </c>
    </row>
    <row r="14" spans="1:16" x14ac:dyDescent="0.3">
      <c r="A14" s="2" t="s">
        <v>7</v>
      </c>
      <c r="B14" s="1">
        <v>1</v>
      </c>
      <c r="C14" s="1">
        <v>5</v>
      </c>
      <c r="D14" s="1">
        <v>3</v>
      </c>
      <c r="F14" s="7">
        <f>B14/B$17</f>
        <v>0.65217391304347827</v>
      </c>
      <c r="G14" s="7">
        <f t="shared" ref="G14:H14" si="9">C14/C$17</f>
        <v>0.625</v>
      </c>
      <c r="H14" s="7">
        <f t="shared" si="9"/>
        <v>0.66666666666666663</v>
      </c>
      <c r="J14" s="7">
        <f>AVERAGE(F14:H14)</f>
        <v>0.64794685990338163</v>
      </c>
      <c r="L14" s="7">
        <f>B14*J$14+C14*J$15+D14*J$16</f>
        <v>1.9484702093397746</v>
      </c>
      <c r="M14">
        <f>L14/J14</f>
        <v>3.0071450761105933</v>
      </c>
    </row>
    <row r="15" spans="1:16" x14ac:dyDescent="0.3">
      <c r="A15" s="2" t="s">
        <v>8</v>
      </c>
      <c r="B15" s="1">
        <f>1/C14</f>
        <v>0.2</v>
      </c>
      <c r="C15" s="1">
        <v>1</v>
      </c>
      <c r="D15" s="1">
        <v>0.5</v>
      </c>
      <c r="F15" s="7">
        <f t="shared" ref="F15:F16" si="10">B15/B$17</f>
        <v>0.13043478260869568</v>
      </c>
      <c r="G15" s="7">
        <f t="shared" ref="G15:G16" si="11">C15/C$17</f>
        <v>0.125</v>
      </c>
      <c r="H15" s="7">
        <f t="shared" ref="H15:H16" si="12">D15/D$17</f>
        <v>0.1111111111111111</v>
      </c>
      <c r="J15" s="7">
        <f t="shared" ref="J15:J16" si="13">AVERAGE(F15:H15)</f>
        <v>0.12218196457326892</v>
      </c>
      <c r="L15" s="7">
        <f t="shared" ref="L15:L16" si="14">B15*J$14+C15*J$15+D15*J$16</f>
        <v>0.36670692431561996</v>
      </c>
      <c r="M15">
        <f t="shared" ref="M15:M16" si="15">L15/J15</f>
        <v>3.0013179571663922</v>
      </c>
    </row>
    <row r="16" spans="1:16" x14ac:dyDescent="0.3">
      <c r="A16" s="2" t="s">
        <v>9</v>
      </c>
      <c r="B16" s="1">
        <f>1/D14</f>
        <v>0.33333333333333331</v>
      </c>
      <c r="C16" s="1">
        <f>1/D15</f>
        <v>2</v>
      </c>
      <c r="D16" s="1">
        <v>1</v>
      </c>
      <c r="F16" s="7">
        <f t="shared" si="10"/>
        <v>0.21739130434782608</v>
      </c>
      <c r="G16" s="7">
        <f t="shared" si="11"/>
        <v>0.25</v>
      </c>
      <c r="H16" s="7">
        <f t="shared" si="12"/>
        <v>0.22222222222222221</v>
      </c>
      <c r="J16" s="7">
        <f t="shared" si="13"/>
        <v>0.22987117552334943</v>
      </c>
      <c r="L16" s="7">
        <f t="shared" si="14"/>
        <v>0.69021739130434778</v>
      </c>
      <c r="M16">
        <f t="shared" si="15"/>
        <v>3.0026269702276704</v>
      </c>
    </row>
    <row r="17" spans="1:16" x14ac:dyDescent="0.3">
      <c r="B17" s="6">
        <f>SUM(B14:B16)</f>
        <v>1.5333333333333332</v>
      </c>
      <c r="C17" s="6">
        <f t="shared" ref="C17:D17" si="16">SUM(C14:C16)</f>
        <v>8</v>
      </c>
      <c r="D17" s="6">
        <f t="shared" si="16"/>
        <v>4.5</v>
      </c>
      <c r="F17" s="7">
        <f>SUM(F14:F16)</f>
        <v>1</v>
      </c>
      <c r="G17" s="7">
        <f t="shared" ref="G17:H17" si="17">SUM(G14:G16)</f>
        <v>1</v>
      </c>
      <c r="H17" s="7">
        <f t="shared" si="17"/>
        <v>0.99999999999999989</v>
      </c>
      <c r="M17">
        <f>SUM(M14:M16)</f>
        <v>9.0110900035046555</v>
      </c>
      <c r="N17">
        <f>M17/3</f>
        <v>3.0036966678348853</v>
      </c>
      <c r="O17">
        <f>(N17-3)/2</f>
        <v>1.8483339174426572E-3</v>
      </c>
      <c r="P17">
        <f>O17/0.58</f>
        <v>3.1867826162804438E-3</v>
      </c>
    </row>
    <row r="18" spans="1:16" x14ac:dyDescent="0.3">
      <c r="A18" s="5" t="s">
        <v>10</v>
      </c>
      <c r="N18" s="7"/>
    </row>
    <row r="19" spans="1:16" x14ac:dyDescent="0.3">
      <c r="A19" s="3"/>
      <c r="B19" s="3" t="s">
        <v>7</v>
      </c>
      <c r="C19" s="3" t="s">
        <v>8</v>
      </c>
      <c r="D19" s="3" t="s">
        <v>9</v>
      </c>
      <c r="N19" s="7"/>
    </row>
    <row r="20" spans="1:16" x14ac:dyDescent="0.3">
      <c r="A20" s="2" t="s">
        <v>7</v>
      </c>
      <c r="B20" s="1">
        <v>1</v>
      </c>
      <c r="C20" s="1">
        <v>0.16666666666666666</v>
      </c>
      <c r="D20" s="1">
        <v>0.25</v>
      </c>
      <c r="F20" s="7">
        <f>B20/B$23</f>
        <v>9.0909090909090912E-2</v>
      </c>
      <c r="G20" s="7">
        <f t="shared" ref="G20:H20" si="18">C20/C$23</f>
        <v>9.9999999999999992E-2</v>
      </c>
      <c r="H20" s="7">
        <f t="shared" si="18"/>
        <v>7.6923076923076927E-2</v>
      </c>
      <c r="J20" s="7">
        <f>AVERAGE(F20:H20)</f>
        <v>8.9277389277389277E-2</v>
      </c>
      <c r="L20" s="7">
        <f>B20*J$20+C20*J$21+D20*J$22</f>
        <v>0.26804584304584306</v>
      </c>
      <c r="M20">
        <f>L20/J20</f>
        <v>3.0023933855526548</v>
      </c>
    </row>
    <row r="21" spans="1:16" x14ac:dyDescent="0.3">
      <c r="A21" s="2" t="s">
        <v>8</v>
      </c>
      <c r="B21" s="1">
        <f>1/C20</f>
        <v>6</v>
      </c>
      <c r="C21" s="1">
        <v>1</v>
      </c>
      <c r="D21" s="1">
        <v>2</v>
      </c>
      <c r="F21" s="7">
        <f t="shared" ref="F21:F22" si="19">B21/B$23</f>
        <v>0.54545454545454541</v>
      </c>
      <c r="G21" s="7">
        <f t="shared" ref="G21:G22" si="20">C21/C$23</f>
        <v>0.6</v>
      </c>
      <c r="H21" s="7">
        <f t="shared" ref="H21:H22" si="21">D21/D$23</f>
        <v>0.61538461538461542</v>
      </c>
      <c r="J21" s="7">
        <f t="shared" ref="J21:J22" si="22">AVERAGE(F21:H21)</f>
        <v>0.58694638694638701</v>
      </c>
      <c r="L21" s="7">
        <f t="shared" ref="L21:L22" si="23">B21*J$20+C21*J$21+D21*J$22</f>
        <v>1.7701631701631704</v>
      </c>
      <c r="M21">
        <f t="shared" ref="M21:M22" si="24">L21/J21</f>
        <v>3.015885623510723</v>
      </c>
    </row>
    <row r="22" spans="1:16" x14ac:dyDescent="0.3">
      <c r="A22" s="2" t="s">
        <v>9</v>
      </c>
      <c r="B22" s="1">
        <f>1/D20</f>
        <v>4</v>
      </c>
      <c r="C22" s="1">
        <f>1/D21</f>
        <v>0.5</v>
      </c>
      <c r="D22" s="1">
        <v>1</v>
      </c>
      <c r="F22" s="7">
        <f t="shared" si="19"/>
        <v>0.36363636363636365</v>
      </c>
      <c r="G22" s="7">
        <f t="shared" si="20"/>
        <v>0.3</v>
      </c>
      <c r="H22" s="7">
        <f t="shared" si="21"/>
        <v>0.30769230769230771</v>
      </c>
      <c r="J22" s="7">
        <f t="shared" si="22"/>
        <v>0.32377622377622378</v>
      </c>
      <c r="L22" s="7">
        <f t="shared" si="23"/>
        <v>0.97435897435897445</v>
      </c>
      <c r="M22">
        <f t="shared" si="24"/>
        <v>3.0093592512598994</v>
      </c>
    </row>
    <row r="23" spans="1:16" x14ac:dyDescent="0.3">
      <c r="B23" s="6">
        <f>SUM(B20:B22)</f>
        <v>11</v>
      </c>
      <c r="C23" s="6">
        <f t="shared" ref="C23:D23" si="25">SUM(C20:C22)</f>
        <v>1.6666666666666667</v>
      </c>
      <c r="D23" s="6">
        <f t="shared" si="25"/>
        <v>3.25</v>
      </c>
      <c r="F23" s="7">
        <f>SUM(F20:F22)</f>
        <v>1</v>
      </c>
      <c r="G23" s="7">
        <f t="shared" ref="G23:H23" si="26">SUM(G20:G22)</f>
        <v>1</v>
      </c>
      <c r="H23" s="7">
        <f t="shared" si="26"/>
        <v>1</v>
      </c>
      <c r="M23">
        <f>SUM(M20:M22)</f>
        <v>9.0276382603232772</v>
      </c>
      <c r="N23">
        <f>M23/3</f>
        <v>3.0092127534410924</v>
      </c>
      <c r="O23">
        <f>(N23-3)/2</f>
        <v>4.6063767205462014E-3</v>
      </c>
      <c r="P23">
        <f>O23/0.58</f>
        <v>7.942028828527934E-3</v>
      </c>
    </row>
    <row r="24" spans="1:16" x14ac:dyDescent="0.3">
      <c r="A24" s="5" t="s">
        <v>13</v>
      </c>
    </row>
    <row r="25" spans="1:16" x14ac:dyDescent="0.3">
      <c r="A25" s="3"/>
      <c r="B25" s="3" t="s">
        <v>7</v>
      </c>
      <c r="C25" s="3" t="s">
        <v>8</v>
      </c>
      <c r="D25" s="3" t="s">
        <v>9</v>
      </c>
    </row>
    <row r="26" spans="1:16" x14ac:dyDescent="0.3">
      <c r="A26" s="2" t="s">
        <v>7</v>
      </c>
      <c r="B26" s="1">
        <v>1</v>
      </c>
      <c r="C26" s="1">
        <v>4</v>
      </c>
      <c r="D26" s="1">
        <v>0.25</v>
      </c>
      <c r="F26" s="7">
        <f>B26/B$29</f>
        <v>0.19047619047619047</v>
      </c>
      <c r="G26" s="7">
        <f t="shared" ref="G26:H26" si="27">C26/C$29</f>
        <v>0.2857142857142857</v>
      </c>
      <c r="H26" s="7">
        <f t="shared" si="27"/>
        <v>0.18367346938775508</v>
      </c>
      <c r="J26" s="7">
        <f>AVERAGE(F26:H26)</f>
        <v>0.21995464852607707</v>
      </c>
      <c r="L26" s="7">
        <f>B26*J$26+C26*J$27+D26*J$28</f>
        <v>0.66581632653061218</v>
      </c>
      <c r="M26">
        <f>L26/J26</f>
        <v>3.027061855670103</v>
      </c>
    </row>
    <row r="27" spans="1:16" x14ac:dyDescent="0.3">
      <c r="A27" s="2" t="s">
        <v>8</v>
      </c>
      <c r="B27" s="1">
        <f>1/C26</f>
        <v>0.25</v>
      </c>
      <c r="C27" s="1">
        <v>1</v>
      </c>
      <c r="D27" s="1">
        <v>0.1111111111111111</v>
      </c>
      <c r="F27" s="7">
        <f t="shared" ref="F27:F28" si="28">B27/B$29</f>
        <v>4.7619047619047616E-2</v>
      </c>
      <c r="G27" s="7">
        <f t="shared" ref="G27:G28" si="29">C27/C$29</f>
        <v>7.1428571428571425E-2</v>
      </c>
      <c r="H27" s="7">
        <f t="shared" ref="H27:H28" si="30">D27/D$29</f>
        <v>8.1632653061224483E-2</v>
      </c>
      <c r="J27" s="7">
        <f t="shared" ref="J27:J28" si="31">AVERAGE(F27:H27)</f>
        <v>6.6893424036281179E-2</v>
      </c>
      <c r="L27" s="7">
        <f t="shared" ref="L27:L28" si="32">B27*J$26+C27*J$27+D27*J$28</f>
        <v>0.2011211892164273</v>
      </c>
      <c r="M27">
        <f t="shared" ref="M27:M28" si="33">L27/J27</f>
        <v>3.0065913370998114</v>
      </c>
    </row>
    <row r="28" spans="1:16" x14ac:dyDescent="0.3">
      <c r="A28" s="2" t="s">
        <v>9</v>
      </c>
      <c r="B28" s="1">
        <f>1/D26</f>
        <v>4</v>
      </c>
      <c r="C28" s="1">
        <f>1/D27</f>
        <v>9</v>
      </c>
      <c r="D28" s="1">
        <v>1</v>
      </c>
      <c r="F28" s="7">
        <f t="shared" si="28"/>
        <v>0.76190476190476186</v>
      </c>
      <c r="G28" s="7">
        <f t="shared" si="29"/>
        <v>0.6428571428571429</v>
      </c>
      <c r="H28" s="7">
        <f t="shared" si="30"/>
        <v>0.73469387755102034</v>
      </c>
      <c r="J28" s="7">
        <f t="shared" si="31"/>
        <v>0.71315192743764166</v>
      </c>
      <c r="L28" s="7">
        <f t="shared" si="32"/>
        <v>2.1950113378684808</v>
      </c>
      <c r="M28">
        <f t="shared" si="33"/>
        <v>3.0779014308426076</v>
      </c>
    </row>
    <row r="29" spans="1:16" x14ac:dyDescent="0.3">
      <c r="B29" s="6">
        <f>SUM(B26:B28)</f>
        <v>5.25</v>
      </c>
      <c r="C29" s="6">
        <f t="shared" ref="C29:D29" si="34">SUM(C26:C28)</f>
        <v>14</v>
      </c>
      <c r="D29" s="6">
        <f t="shared" si="34"/>
        <v>1.3611111111111112</v>
      </c>
      <c r="F29" s="7">
        <f>SUM(F26:F28)</f>
        <v>1</v>
      </c>
      <c r="G29" s="7">
        <f t="shared" ref="G29:H29" si="35">SUM(G26:G28)</f>
        <v>1</v>
      </c>
      <c r="H29" s="7">
        <f t="shared" si="35"/>
        <v>0.99999999999999989</v>
      </c>
      <c r="M29">
        <f>SUM(M26:M28)</f>
        <v>9.1115546236125233</v>
      </c>
      <c r="N29">
        <f>M29/3</f>
        <v>3.0371848745375076</v>
      </c>
      <c r="O29">
        <f>(N29-3)/2</f>
        <v>1.8592437268753814E-2</v>
      </c>
      <c r="P29">
        <f>O29/0.58</f>
        <v>3.2055926325437613E-2</v>
      </c>
    </row>
    <row r="31" spans="1:16" x14ac:dyDescent="0.3">
      <c r="B31" s="8" t="s">
        <v>3</v>
      </c>
      <c r="C31" s="8" t="s">
        <v>4</v>
      </c>
      <c r="D31" s="8" t="s">
        <v>5</v>
      </c>
      <c r="E31" s="8" t="s">
        <v>19</v>
      </c>
    </row>
    <row r="32" spans="1:16" x14ac:dyDescent="0.3">
      <c r="A32" t="s">
        <v>7</v>
      </c>
      <c r="B32">
        <v>0.64794685990338163</v>
      </c>
      <c r="C32">
        <v>8.9277389277389277E-2</v>
      </c>
      <c r="D32">
        <v>0.21995464852607707</v>
      </c>
      <c r="E32" s="9">
        <f>+B32*B$35+C32*C$35+D32*D$35</f>
        <v>0.45698052497500163</v>
      </c>
      <c r="G32" t="s">
        <v>20</v>
      </c>
    </row>
    <row r="33" spans="1:5" x14ac:dyDescent="0.3">
      <c r="A33" t="s">
        <v>8</v>
      </c>
      <c r="B33">
        <v>0.12218196457326892</v>
      </c>
      <c r="C33">
        <v>0.58694638694638701</v>
      </c>
      <c r="D33">
        <v>6.6893424036281179E-2</v>
      </c>
      <c r="E33">
        <f t="shared" ref="E33:E34" si="36">+B33*B$35+C33*C$35+D33*D$35</f>
        <v>0.23738291849504137</v>
      </c>
    </row>
    <row r="34" spans="1:5" x14ac:dyDescent="0.3">
      <c r="A34" t="s">
        <v>9</v>
      </c>
      <c r="B34">
        <v>0.22987117552334943</v>
      </c>
      <c r="C34">
        <v>0.32377622377622378</v>
      </c>
      <c r="D34">
        <v>0.71315192743764166</v>
      </c>
      <c r="E34">
        <f t="shared" si="36"/>
        <v>0.30563655652995703</v>
      </c>
    </row>
    <row r="35" spans="1:5" x14ac:dyDescent="0.3">
      <c r="A35" t="s">
        <v>14</v>
      </c>
      <c r="B35" s="7">
        <v>0.63334572030224201</v>
      </c>
      <c r="C35" s="7">
        <v>0.26049795615013011</v>
      </c>
      <c r="D35" s="7">
        <v>0.1061563235476279</v>
      </c>
    </row>
  </sheetData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Andrej_Mrvar</dc:creator>
  <cp:lastModifiedBy>Mrvara</cp:lastModifiedBy>
  <cp:lastPrinted>2017-11-06T16:05:59Z</cp:lastPrinted>
  <dcterms:created xsi:type="dcterms:W3CDTF">2017-10-29T10:07:15Z</dcterms:created>
  <dcterms:modified xsi:type="dcterms:W3CDTF">2020-03-12T18:22:25Z</dcterms:modified>
</cp:coreProperties>
</file>